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625"/>
  <workbookPr/>
  <mc:AlternateContent xmlns:mc="http://schemas.openxmlformats.org/markup-compatibility/2006">
    <mc:Choice Requires="x15">
      <x15ac:absPath xmlns:x15ac="http://schemas.microsoft.com/office/spreadsheetml/2010/11/ac" url="C:\Users\Jerry\Documents\"/>
    </mc:Choice>
  </mc:AlternateContent>
  <bookViews>
    <workbookView xWindow="0" yWindow="0" windowWidth="20490" windowHeight="7530" tabRatio="500" xr2:uid="{00000000-000D-0000-FFFF-FFFF00000000}"/>
  </bookViews>
  <sheets>
    <sheet name="Sheet1" sheetId="1" r:id="rId1"/>
  </sheets>
  <calcPr calcId="171027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07" i="1" l="1"/>
  <c r="D107" i="1"/>
  <c r="B115" i="1"/>
  <c r="B111" i="1"/>
  <c r="D111" i="1"/>
  <c r="D115" i="1"/>
  <c r="B123" i="1"/>
  <c r="D123" i="1"/>
  <c r="B103" i="1"/>
  <c r="D103" i="1"/>
  <c r="B89" i="1"/>
  <c r="D89" i="1"/>
  <c r="B86" i="1"/>
  <c r="D86" i="1"/>
  <c r="B76" i="1"/>
  <c r="D76" i="1"/>
  <c r="B131" i="1"/>
  <c r="D131" i="1"/>
  <c r="B127" i="1"/>
  <c r="D127" i="1"/>
  <c r="B119" i="1"/>
  <c r="D119" i="1"/>
  <c r="B50" i="1"/>
  <c r="D50" i="1"/>
  <c r="B45" i="1"/>
  <c r="D45" i="1"/>
  <c r="B34" i="1"/>
  <c r="D34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8" i="1"/>
  <c r="B87" i="1"/>
  <c r="B85" i="1"/>
  <c r="B84" i="1"/>
  <c r="B83" i="1"/>
  <c r="B82" i="1"/>
  <c r="B81" i="1"/>
  <c r="B80" i="1"/>
  <c r="B79" i="1"/>
  <c r="B78" i="1"/>
  <c r="B77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49" i="1"/>
  <c r="B48" i="1"/>
  <c r="B47" i="1"/>
  <c r="B46" i="1"/>
  <c r="B44" i="1"/>
  <c r="B43" i="1"/>
  <c r="B42" i="1"/>
  <c r="B41" i="1"/>
  <c r="B40" i="1"/>
  <c r="B39" i="1"/>
  <c r="B38" i="1"/>
  <c r="B37" i="1"/>
  <c r="B36" i="1"/>
  <c r="B35" i="1"/>
  <c r="B33" i="1"/>
  <c r="B32" i="1"/>
  <c r="B31" i="1"/>
  <c r="B30" i="1"/>
  <c r="B29" i="1"/>
  <c r="B28" i="1"/>
  <c r="B27" i="1"/>
  <c r="B26" i="1"/>
  <c r="B25" i="1"/>
</calcChain>
</file>

<file path=xl/sharedStrings.xml><?xml version="1.0" encoding="utf-8"?>
<sst xmlns="http://schemas.openxmlformats.org/spreadsheetml/2006/main" count="46" uniqueCount="37">
  <si>
    <t># SYMBOLS</t>
  </si>
  <si>
    <t># COMBINATIONS - 8 CHARS LONG</t>
  </si>
  <si>
    <t>SECONDS</t>
  </si>
  <si>
    <t>NUMERIC ONLY</t>
  </si>
  <si>
    <t>MINUTES</t>
  </si>
  <si>
    <t>ALPHA - WITHOUT VOWELS</t>
  </si>
  <si>
    <t>ALPHA UPPER CASE</t>
  </si>
  <si>
    <t>DAYS</t>
  </si>
  <si>
    <t>ALPHA - MIXED CASE</t>
  </si>
  <si>
    <t>ALPHA-MIXED CASE + NUMERIC</t>
  </si>
  <si>
    <t>ALPHA-MIXED CASE + NUMERIC + NAT'L</t>
  </si>
  <si>
    <t>YEARS</t>
  </si>
  <si>
    <t>ALPHA-MIXED CASE + NUMERIC + NAT'L + SPECIAL CHARS</t>
  </si>
  <si>
    <t>PASSWORD PHRASE - 12 CHARACTERS LONG</t>
  </si>
  <si>
    <t>PASSWORD PHRASE - 14 CHARACTERS LONG</t>
  </si>
  <si>
    <t>DESCRIPTION OF SYMBOLS</t>
  </si>
  <si>
    <t>These numbers are based on RACF password symbols.</t>
  </si>
  <si>
    <t xml:space="preserve"># SYMBOLS is the number of symbols available. # COMBINATIONS is the number of possible passwords </t>
  </si>
  <si>
    <t>TIME TO HASH ALL POSSIBLE PASSWORDS</t>
  </si>
  <si>
    <t>HASHES PER SECOND:</t>
  </si>
  <si>
    <t>TIME TO HASH all possible passwords is the theoretical number of hashes per second a hacker's computer could run through per sec.</t>
  </si>
  <si>
    <t>You can change this value in CELL D5 to see the times it would take for a hacker to run through all possible password combinations.</t>
  </si>
  <si>
    <t>Towards the bottom of the sheet, you can see values for various length password phrases.</t>
  </si>
  <si>
    <t>Copyright 2017 NewEra Software, Inc.</t>
  </si>
  <si>
    <t>PASSWORD LENGTH / STRENGTH STATISTICS</t>
  </si>
  <si>
    <t>Created by Richard K. Faulhaber, NewEra Software, Inc.</t>
  </si>
  <si>
    <t>PASSWORD PHRASE - 15 CHARACTERS LONG</t>
  </si>
  <si>
    <t>HOURS</t>
  </si>
  <si>
    <t>University of Nottingham for ComputerPhile on YouTube:  https://youtu.be/7U-RbOKanYs</t>
  </si>
  <si>
    <t>Actual times will differ depending on hashing software, hashing algorithms and hardware used.</t>
  </si>
  <si>
    <t>The takeaway point is that the small jump from a password of length 8 to a password phrase of length 12 creates a time-to-hash</t>
  </si>
  <si>
    <t>factor that is orders of magnitude more work for a hacker trying to hash all possible password combinations.</t>
  </si>
  <si>
    <t>PASSWORD PHRASE - 13 CHARACTERS LONG</t>
  </si>
  <si>
    <t>PASSWORD PHRASE - 9 CHARACTERS LONG</t>
  </si>
  <si>
    <t>PASSWORD PHRASE - 10 CHARACTERS LONG</t>
  </si>
  <si>
    <t>PASSWORD PHRASE - 11 CHARACTERS LONG</t>
  </si>
  <si>
    <t>The default value of 40 billion per second comes from the "Beast" password cracking machine tested in this video made 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</si>
</sst>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sz val="12"/>
      <color theme="1"/>
      <name val="Courier New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1" xfId="0" quotePrefix="1" applyFont="1" applyBorder="1" applyAlignment="1">
      <alignment horizontal="right"/>
    </xf>
    <xf numFmtId="3" fontId="2" fillId="0" borderId="1" xfId="0" quotePrefix="1" applyNumberFormat="1" applyFont="1" applyBorder="1" applyAlignment="1">
      <alignment horizontal="right"/>
    </xf>
    <xf numFmtId="0" fontId="0" fillId="0" borderId="0" xfId="0" applyAlignment="1">
      <alignment wrapText="1"/>
    </xf>
    <xf numFmtId="3" fontId="0" fillId="0" borderId="0" xfId="0" applyNumberFormat="1"/>
    <xf numFmtId="0" fontId="2" fillId="2" borderId="0" xfId="0" applyFont="1" applyFill="1"/>
    <xf numFmtId="3" fontId="2" fillId="2" borderId="0" xfId="0" applyNumberFormat="1" applyFont="1" applyFill="1"/>
    <xf numFmtId="0" fontId="2" fillId="0" borderId="0" xfId="0" applyFont="1" applyAlignment="1">
      <alignment wrapText="1"/>
    </xf>
    <xf numFmtId="4" fontId="0" fillId="0" borderId="0" xfId="0" applyNumberFormat="1"/>
    <xf numFmtId="3" fontId="2" fillId="0" borderId="0" xfId="0" applyNumberFormat="1" applyFont="1" applyAlignment="1">
      <alignment wrapText="1"/>
    </xf>
    <xf numFmtId="0" fontId="2" fillId="0" borderId="0" xfId="0" applyFont="1"/>
    <xf numFmtId="4" fontId="2" fillId="0" borderId="0" xfId="0" applyNumberFormat="1" applyFont="1"/>
    <xf numFmtId="0" fontId="2" fillId="0" borderId="1" xfId="0" applyFont="1" applyBorder="1" applyAlignment="1">
      <alignment wrapText="1"/>
    </xf>
    <xf numFmtId="164" fontId="2" fillId="0" borderId="1" xfId="1" applyNumberFormat="1" applyFont="1" applyBorder="1"/>
    <xf numFmtId="0" fontId="3" fillId="0" borderId="0" xfId="0" applyFont="1"/>
    <xf numFmtId="0" fontId="3" fillId="0" borderId="0" xfId="0" quotePrefix="1" applyFont="1"/>
    <xf numFmtId="0" fontId="4" fillId="0" borderId="0" xfId="0" applyFont="1"/>
    <xf numFmtId="0" fontId="5" fillId="0" borderId="0" xfId="0" applyFont="1"/>
    <xf numFmtId="3" fontId="2" fillId="0" borderId="0" xfId="0" applyNumberFormat="1" applyFont="1"/>
    <xf numFmtId="0" fontId="6" fillId="0" borderId="0" xfId="0" applyFont="1"/>
    <xf numFmtId="0" fontId="0" fillId="2" borderId="0" xfId="0" applyFill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25400</xdr:rowOff>
    </xdr:from>
    <xdr:to>
      <xdr:col>0</xdr:col>
      <xdr:colOff>1346200</xdr:colOff>
      <xdr:row>4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25400"/>
          <a:ext cx="1270000" cy="977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45"/>
  <sheetViews>
    <sheetView tabSelected="1" zoomScale="138" workbookViewId="0">
      <selection activeCell="A6" sqref="A6"/>
    </sheetView>
  </sheetViews>
  <sheetFormatPr defaultColWidth="11" defaultRowHeight="15.75" x14ac:dyDescent="0.25"/>
  <cols>
    <col min="1" max="1" width="18.5" customWidth="1"/>
    <col min="2" max="2" width="40.375" customWidth="1"/>
    <col min="3" max="3" width="58.5" customWidth="1"/>
    <col min="4" max="4" width="34.875" customWidth="1"/>
  </cols>
  <sheetData>
    <row r="1" spans="1:2" ht="20.25" x14ac:dyDescent="0.3">
      <c r="B1" s="17" t="s">
        <v>24</v>
      </c>
    </row>
    <row r="2" spans="1:2" ht="18" x14ac:dyDescent="0.25">
      <c r="B2" s="16" t="s">
        <v>25</v>
      </c>
    </row>
    <row r="3" spans="1:2" x14ac:dyDescent="0.25">
      <c r="B3" t="s">
        <v>23</v>
      </c>
    </row>
    <row r="9" spans="1:2" ht="18" x14ac:dyDescent="0.25">
      <c r="A9" s="14" t="s">
        <v>16</v>
      </c>
    </row>
    <row r="10" spans="1:2" ht="18" x14ac:dyDescent="0.25">
      <c r="A10" s="15" t="s">
        <v>17</v>
      </c>
    </row>
    <row r="11" spans="1:2" ht="18" x14ac:dyDescent="0.25">
      <c r="A11" s="14" t="s">
        <v>20</v>
      </c>
    </row>
    <row r="12" spans="1:2" ht="18" x14ac:dyDescent="0.25">
      <c r="A12" s="14" t="s">
        <v>21</v>
      </c>
    </row>
    <row r="13" spans="1:2" ht="18" x14ac:dyDescent="0.25">
      <c r="A13" s="14" t="s">
        <v>36</v>
      </c>
    </row>
    <row r="14" spans="1:2" ht="18" x14ac:dyDescent="0.25">
      <c r="A14" s="14" t="s">
        <v>28</v>
      </c>
    </row>
    <row r="15" spans="1:2" ht="18" x14ac:dyDescent="0.25">
      <c r="A15" s="14"/>
    </row>
    <row r="16" spans="1:2" ht="18" x14ac:dyDescent="0.25">
      <c r="A16" s="14" t="s">
        <v>29</v>
      </c>
    </row>
    <row r="17" spans="1:4" ht="18" x14ac:dyDescent="0.25">
      <c r="A17" s="14"/>
    </row>
    <row r="18" spans="1:4" ht="18" x14ac:dyDescent="0.25">
      <c r="A18" s="16" t="s">
        <v>22</v>
      </c>
    </row>
    <row r="19" spans="1:4" ht="18" x14ac:dyDescent="0.25">
      <c r="A19" s="16" t="s">
        <v>30</v>
      </c>
    </row>
    <row r="20" spans="1:4" ht="18" x14ac:dyDescent="0.25">
      <c r="A20" s="16" t="s">
        <v>31</v>
      </c>
    </row>
    <row r="21" spans="1:4" ht="18" x14ac:dyDescent="0.25">
      <c r="A21" s="16"/>
    </row>
    <row r="22" spans="1:4" x14ac:dyDescent="0.25">
      <c r="D22" s="10" t="s">
        <v>18</v>
      </c>
    </row>
    <row r="23" spans="1:4" x14ac:dyDescent="0.25">
      <c r="D23" s="10" t="s">
        <v>19</v>
      </c>
    </row>
    <row r="24" spans="1:4" x14ac:dyDescent="0.25">
      <c r="A24" s="1" t="s">
        <v>0</v>
      </c>
      <c r="B24" s="2" t="s">
        <v>1</v>
      </c>
      <c r="C24" s="12" t="s">
        <v>15</v>
      </c>
      <c r="D24" s="13">
        <v>40000000000</v>
      </c>
    </row>
    <row r="25" spans="1:4" x14ac:dyDescent="0.25">
      <c r="A25">
        <v>1</v>
      </c>
      <c r="B25" s="4">
        <f>SUM(A25^8)</f>
        <v>1</v>
      </c>
      <c r="C25" s="3"/>
    </row>
    <row r="26" spans="1:4" x14ac:dyDescent="0.25">
      <c r="A26">
        <v>2</v>
      </c>
      <c r="B26" s="4">
        <f t="shared" ref="B26:B89" si="0">SUM(A26^8)</f>
        <v>256</v>
      </c>
      <c r="C26" s="3"/>
    </row>
    <row r="27" spans="1:4" x14ac:dyDescent="0.25">
      <c r="A27">
        <v>3</v>
      </c>
      <c r="B27" s="4">
        <f t="shared" si="0"/>
        <v>6561</v>
      </c>
      <c r="C27" s="3"/>
    </row>
    <row r="28" spans="1:4" x14ac:dyDescent="0.25">
      <c r="A28">
        <v>4</v>
      </c>
      <c r="B28" s="4">
        <f t="shared" si="0"/>
        <v>65536</v>
      </c>
      <c r="C28" s="3"/>
    </row>
    <row r="29" spans="1:4" x14ac:dyDescent="0.25">
      <c r="A29">
        <v>5</v>
      </c>
      <c r="B29" s="4">
        <f t="shared" si="0"/>
        <v>390625</v>
      </c>
      <c r="C29" s="3"/>
    </row>
    <row r="30" spans="1:4" x14ac:dyDescent="0.25">
      <c r="A30">
        <v>6</v>
      </c>
      <c r="B30" s="4">
        <f t="shared" si="0"/>
        <v>1679616</v>
      </c>
      <c r="C30" s="3"/>
    </row>
    <row r="31" spans="1:4" x14ac:dyDescent="0.25">
      <c r="A31">
        <v>7</v>
      </c>
      <c r="B31" s="4">
        <f t="shared" si="0"/>
        <v>5764801</v>
      </c>
      <c r="C31" s="3"/>
    </row>
    <row r="32" spans="1:4" x14ac:dyDescent="0.25">
      <c r="A32">
        <v>8</v>
      </c>
      <c r="B32" s="4">
        <f t="shared" si="0"/>
        <v>16777216</v>
      </c>
      <c r="C32" s="3"/>
    </row>
    <row r="33" spans="1:4" x14ac:dyDescent="0.25">
      <c r="A33">
        <v>9</v>
      </c>
      <c r="B33" s="4">
        <f t="shared" si="0"/>
        <v>43046721</v>
      </c>
      <c r="C33" s="3"/>
      <c r="D33" s="10" t="s">
        <v>2</v>
      </c>
    </row>
    <row r="34" spans="1:4" x14ac:dyDescent="0.25">
      <c r="A34" s="5">
        <v>10</v>
      </c>
      <c r="B34" s="6">
        <f t="shared" si="0"/>
        <v>100000000</v>
      </c>
      <c r="C34" s="7" t="s">
        <v>3</v>
      </c>
      <c r="D34" s="11">
        <f>SUM(B34/$D$24)</f>
        <v>2.5000000000000001E-3</v>
      </c>
    </row>
    <row r="35" spans="1:4" x14ac:dyDescent="0.25">
      <c r="A35">
        <v>11</v>
      </c>
      <c r="B35" s="4">
        <f t="shared" si="0"/>
        <v>214358881</v>
      </c>
      <c r="C35" s="7"/>
    </row>
    <row r="36" spans="1:4" x14ac:dyDescent="0.25">
      <c r="A36">
        <v>12</v>
      </c>
      <c r="B36" s="4">
        <f t="shared" si="0"/>
        <v>429981696</v>
      </c>
      <c r="C36" s="7"/>
    </row>
    <row r="37" spans="1:4" x14ac:dyDescent="0.25">
      <c r="A37">
        <v>13</v>
      </c>
      <c r="B37" s="4">
        <f t="shared" si="0"/>
        <v>815730721</v>
      </c>
      <c r="C37" s="7"/>
    </row>
    <row r="38" spans="1:4" x14ac:dyDescent="0.25">
      <c r="A38">
        <v>14</v>
      </c>
      <c r="B38" s="4">
        <f t="shared" si="0"/>
        <v>1475789056</v>
      </c>
      <c r="C38" s="7"/>
    </row>
    <row r="39" spans="1:4" x14ac:dyDescent="0.25">
      <c r="A39">
        <v>15</v>
      </c>
      <c r="B39" s="4">
        <f t="shared" si="0"/>
        <v>2562890625</v>
      </c>
      <c r="C39" s="7"/>
    </row>
    <row r="40" spans="1:4" x14ac:dyDescent="0.25">
      <c r="A40">
        <v>16</v>
      </c>
      <c r="B40" s="4">
        <f t="shared" si="0"/>
        <v>4294967296</v>
      </c>
      <c r="C40" s="7"/>
    </row>
    <row r="41" spans="1:4" x14ac:dyDescent="0.25">
      <c r="A41">
        <v>17</v>
      </c>
      <c r="B41" s="4">
        <f t="shared" si="0"/>
        <v>6975757441</v>
      </c>
      <c r="C41" s="7"/>
    </row>
    <row r="42" spans="1:4" x14ac:dyDescent="0.25">
      <c r="A42">
        <v>18</v>
      </c>
      <c r="B42" s="4">
        <f t="shared" si="0"/>
        <v>11019960576</v>
      </c>
      <c r="C42" s="7"/>
    </row>
    <row r="43" spans="1:4" x14ac:dyDescent="0.25">
      <c r="A43">
        <v>19</v>
      </c>
      <c r="B43" s="4">
        <f t="shared" si="0"/>
        <v>16983563041</v>
      </c>
      <c r="C43" s="7"/>
    </row>
    <row r="44" spans="1:4" x14ac:dyDescent="0.25">
      <c r="A44">
        <v>20</v>
      </c>
      <c r="B44" s="4">
        <f t="shared" si="0"/>
        <v>25600000000</v>
      </c>
      <c r="C44" s="7"/>
      <c r="D44" s="10" t="s">
        <v>4</v>
      </c>
    </row>
    <row r="45" spans="1:4" x14ac:dyDescent="0.25">
      <c r="A45" s="5">
        <v>21</v>
      </c>
      <c r="B45" s="6">
        <f t="shared" si="0"/>
        <v>37822859361</v>
      </c>
      <c r="C45" s="7" t="s">
        <v>5</v>
      </c>
      <c r="D45" s="11">
        <f>SUM((B45/$D$24)/60)</f>
        <v>1.5759524733749999E-2</v>
      </c>
    </row>
    <row r="46" spans="1:4" x14ac:dyDescent="0.25">
      <c r="A46">
        <v>22</v>
      </c>
      <c r="B46" s="4">
        <f t="shared" si="0"/>
        <v>54875873536</v>
      </c>
      <c r="C46" s="7"/>
    </row>
    <row r="47" spans="1:4" x14ac:dyDescent="0.25">
      <c r="A47">
        <v>23</v>
      </c>
      <c r="B47" s="4">
        <f t="shared" si="0"/>
        <v>78310985281</v>
      </c>
      <c r="C47" s="7"/>
    </row>
    <row r="48" spans="1:4" x14ac:dyDescent="0.25">
      <c r="A48">
        <v>24</v>
      </c>
      <c r="B48" s="4">
        <f t="shared" si="0"/>
        <v>110075314176</v>
      </c>
      <c r="C48" s="7"/>
    </row>
    <row r="49" spans="1:4" x14ac:dyDescent="0.25">
      <c r="A49">
        <v>25</v>
      </c>
      <c r="B49" s="4">
        <f t="shared" si="0"/>
        <v>152587890625</v>
      </c>
      <c r="C49" s="7"/>
      <c r="D49" s="10" t="s">
        <v>4</v>
      </c>
    </row>
    <row r="50" spans="1:4" x14ac:dyDescent="0.25">
      <c r="A50" s="5">
        <v>26</v>
      </c>
      <c r="B50" s="6">
        <f t="shared" si="0"/>
        <v>208827064576</v>
      </c>
      <c r="C50" s="9" t="s">
        <v>6</v>
      </c>
      <c r="D50" s="11">
        <f>SUM((B50/$D$24)/60)</f>
        <v>8.7011276906666671E-2</v>
      </c>
    </row>
    <row r="51" spans="1:4" x14ac:dyDescent="0.25">
      <c r="A51">
        <v>27</v>
      </c>
      <c r="B51" s="4">
        <f t="shared" si="0"/>
        <v>282429536481</v>
      </c>
      <c r="C51" s="7"/>
    </row>
    <row r="52" spans="1:4" x14ac:dyDescent="0.25">
      <c r="A52">
        <v>28</v>
      </c>
      <c r="B52" s="4">
        <f t="shared" si="0"/>
        <v>377801998336</v>
      </c>
      <c r="C52" s="7"/>
    </row>
    <row r="53" spans="1:4" x14ac:dyDescent="0.25">
      <c r="A53">
        <v>29</v>
      </c>
      <c r="B53" s="4">
        <f t="shared" si="0"/>
        <v>500246412961</v>
      </c>
      <c r="C53" s="7"/>
    </row>
    <row r="54" spans="1:4" x14ac:dyDescent="0.25">
      <c r="A54">
        <v>30</v>
      </c>
      <c r="B54" s="4">
        <f t="shared" si="0"/>
        <v>656100000000</v>
      </c>
      <c r="C54" s="7"/>
    </row>
    <row r="55" spans="1:4" x14ac:dyDescent="0.25">
      <c r="A55">
        <v>31</v>
      </c>
      <c r="B55" s="4">
        <f t="shared" si="0"/>
        <v>852891037441</v>
      </c>
      <c r="C55" s="7"/>
    </row>
    <row r="56" spans="1:4" x14ac:dyDescent="0.25">
      <c r="A56">
        <v>32</v>
      </c>
      <c r="B56" s="4">
        <f t="shared" si="0"/>
        <v>1099511627776</v>
      </c>
      <c r="C56" s="7"/>
    </row>
    <row r="57" spans="1:4" x14ac:dyDescent="0.25">
      <c r="A57">
        <v>33</v>
      </c>
      <c r="B57" s="4">
        <f t="shared" si="0"/>
        <v>1406408618241</v>
      </c>
      <c r="C57" s="7"/>
    </row>
    <row r="58" spans="1:4" x14ac:dyDescent="0.25">
      <c r="A58">
        <v>34</v>
      </c>
      <c r="B58" s="4">
        <f t="shared" si="0"/>
        <v>1785793904896</v>
      </c>
      <c r="C58" s="7"/>
    </row>
    <row r="59" spans="1:4" x14ac:dyDescent="0.25">
      <c r="A59">
        <v>35</v>
      </c>
      <c r="B59" s="4">
        <f t="shared" si="0"/>
        <v>2251875390625</v>
      </c>
      <c r="C59" s="7"/>
    </row>
    <row r="60" spans="1:4" x14ac:dyDescent="0.25">
      <c r="A60">
        <v>36</v>
      </c>
      <c r="B60" s="4">
        <f t="shared" si="0"/>
        <v>2821109907456</v>
      </c>
      <c r="C60" s="7"/>
    </row>
    <row r="61" spans="1:4" x14ac:dyDescent="0.25">
      <c r="A61">
        <v>37</v>
      </c>
      <c r="B61" s="4">
        <f t="shared" si="0"/>
        <v>3512479453921</v>
      </c>
      <c r="C61" s="7"/>
    </row>
    <row r="62" spans="1:4" x14ac:dyDescent="0.25">
      <c r="A62">
        <v>38</v>
      </c>
      <c r="B62" s="4">
        <f t="shared" si="0"/>
        <v>4347792138496</v>
      </c>
      <c r="C62" s="7"/>
      <c r="D62" s="10"/>
    </row>
    <row r="63" spans="1:4" x14ac:dyDescent="0.25">
      <c r="A63">
        <v>39</v>
      </c>
      <c r="B63" s="4">
        <f t="shared" si="0"/>
        <v>5352009260481</v>
      </c>
      <c r="C63" s="7"/>
      <c r="D63" s="11"/>
    </row>
    <row r="64" spans="1:4" x14ac:dyDescent="0.25">
      <c r="A64">
        <v>40</v>
      </c>
      <c r="B64" s="4">
        <f t="shared" si="0"/>
        <v>6553600000000</v>
      </c>
      <c r="C64" s="7"/>
    </row>
    <row r="65" spans="1:4" x14ac:dyDescent="0.25">
      <c r="A65">
        <v>41</v>
      </c>
      <c r="B65" s="4">
        <f t="shared" si="0"/>
        <v>7984925229121</v>
      </c>
      <c r="C65" s="7"/>
    </row>
    <row r="66" spans="1:4" x14ac:dyDescent="0.25">
      <c r="A66">
        <v>42</v>
      </c>
      <c r="B66" s="4">
        <f t="shared" si="0"/>
        <v>9682651996416</v>
      </c>
      <c r="C66" s="7"/>
    </row>
    <row r="67" spans="1:4" x14ac:dyDescent="0.25">
      <c r="A67">
        <v>43</v>
      </c>
      <c r="B67" s="4">
        <f t="shared" si="0"/>
        <v>11688200277601</v>
      </c>
      <c r="C67" s="7"/>
    </row>
    <row r="68" spans="1:4" x14ac:dyDescent="0.25">
      <c r="A68">
        <v>44</v>
      </c>
      <c r="B68" s="4">
        <f t="shared" si="0"/>
        <v>14048223625216</v>
      </c>
      <c r="C68" s="7"/>
    </row>
    <row r="69" spans="1:4" x14ac:dyDescent="0.25">
      <c r="A69">
        <v>45</v>
      </c>
      <c r="B69" s="4">
        <f t="shared" si="0"/>
        <v>16815125390625</v>
      </c>
      <c r="C69" s="7"/>
    </row>
    <row r="70" spans="1:4" x14ac:dyDescent="0.25">
      <c r="A70">
        <v>46</v>
      </c>
      <c r="B70" s="4">
        <f t="shared" si="0"/>
        <v>20047612231936</v>
      </c>
      <c r="C70" s="7"/>
    </row>
    <row r="71" spans="1:4" x14ac:dyDescent="0.25">
      <c r="A71">
        <v>47</v>
      </c>
      <c r="B71" s="4">
        <f t="shared" si="0"/>
        <v>23811286661761</v>
      </c>
      <c r="C71" s="7"/>
    </row>
    <row r="72" spans="1:4" x14ac:dyDescent="0.25">
      <c r="A72">
        <v>48</v>
      </c>
      <c r="B72" s="4">
        <f t="shared" si="0"/>
        <v>28179280429056</v>
      </c>
      <c r="C72" s="7"/>
    </row>
    <row r="73" spans="1:4" x14ac:dyDescent="0.25">
      <c r="A73">
        <v>49</v>
      </c>
      <c r="B73" s="4">
        <f t="shared" si="0"/>
        <v>33232930569601</v>
      </c>
      <c r="C73" s="7"/>
    </row>
    <row r="74" spans="1:4" x14ac:dyDescent="0.25">
      <c r="A74">
        <v>50</v>
      </c>
      <c r="B74" s="4">
        <f t="shared" si="0"/>
        <v>39062500000000</v>
      </c>
      <c r="C74" s="7"/>
      <c r="D74" s="8"/>
    </row>
    <row r="75" spans="1:4" x14ac:dyDescent="0.25">
      <c r="A75">
        <v>51</v>
      </c>
      <c r="B75" s="4">
        <f t="shared" si="0"/>
        <v>45767944570401</v>
      </c>
      <c r="C75" s="7"/>
      <c r="D75" s="11" t="s">
        <v>4</v>
      </c>
    </row>
    <row r="76" spans="1:4" x14ac:dyDescent="0.25">
      <c r="A76" s="5">
        <v>52</v>
      </c>
      <c r="B76" s="6">
        <f t="shared" si="0"/>
        <v>53459728531456</v>
      </c>
      <c r="C76" s="7" t="s">
        <v>8</v>
      </c>
      <c r="D76" s="11">
        <f>SUM(((B76/$D$24)/60))</f>
        <v>22.274886888106668</v>
      </c>
    </row>
    <row r="77" spans="1:4" x14ac:dyDescent="0.25">
      <c r="A77">
        <v>53</v>
      </c>
      <c r="B77" s="4">
        <f t="shared" si="0"/>
        <v>62259690411361</v>
      </c>
      <c r="C77" s="7"/>
      <c r="D77" s="8"/>
    </row>
    <row r="78" spans="1:4" x14ac:dyDescent="0.25">
      <c r="A78">
        <v>54</v>
      </c>
      <c r="B78" s="4">
        <f t="shared" si="0"/>
        <v>72301961339136</v>
      </c>
      <c r="C78" s="7"/>
      <c r="D78" s="8"/>
    </row>
    <row r="79" spans="1:4" x14ac:dyDescent="0.25">
      <c r="A79">
        <v>55</v>
      </c>
      <c r="B79" s="4">
        <f t="shared" si="0"/>
        <v>83733937890625</v>
      </c>
      <c r="C79" s="7"/>
      <c r="D79" s="8"/>
    </row>
    <row r="80" spans="1:4" x14ac:dyDescent="0.25">
      <c r="A80">
        <v>56</v>
      </c>
      <c r="B80" s="4">
        <f t="shared" si="0"/>
        <v>96717311574016</v>
      </c>
      <c r="C80" s="7"/>
      <c r="D80" s="8"/>
    </row>
    <row r="81" spans="1:4" x14ac:dyDescent="0.25">
      <c r="A81">
        <v>57</v>
      </c>
      <c r="B81" s="4">
        <f t="shared" si="0"/>
        <v>111429157112001</v>
      </c>
      <c r="C81" s="7"/>
      <c r="D81" s="8"/>
    </row>
    <row r="82" spans="1:4" x14ac:dyDescent="0.25">
      <c r="A82">
        <v>58</v>
      </c>
      <c r="B82" s="4">
        <f t="shared" si="0"/>
        <v>128063081718016</v>
      </c>
      <c r="C82" s="7"/>
      <c r="D82" s="8"/>
    </row>
    <row r="83" spans="1:4" x14ac:dyDescent="0.25">
      <c r="A83">
        <v>59</v>
      </c>
      <c r="B83" s="4">
        <f t="shared" si="0"/>
        <v>146830437604321</v>
      </c>
      <c r="C83" s="7"/>
      <c r="D83" s="8"/>
    </row>
    <row r="84" spans="1:4" x14ac:dyDescent="0.25">
      <c r="A84">
        <v>60</v>
      </c>
      <c r="B84" s="4">
        <f t="shared" si="0"/>
        <v>167961600000000</v>
      </c>
      <c r="C84" s="7"/>
      <c r="D84" s="8"/>
    </row>
    <row r="85" spans="1:4" x14ac:dyDescent="0.25">
      <c r="A85">
        <v>61</v>
      </c>
      <c r="B85" s="4">
        <f t="shared" si="0"/>
        <v>191707312997281</v>
      </c>
      <c r="C85" s="7"/>
      <c r="D85" s="11" t="s">
        <v>27</v>
      </c>
    </row>
    <row r="86" spans="1:4" x14ac:dyDescent="0.25">
      <c r="A86" s="5">
        <v>62</v>
      </c>
      <c r="B86" s="6">
        <f t="shared" si="0"/>
        <v>218340105584896</v>
      </c>
      <c r="C86" s="7" t="s">
        <v>9</v>
      </c>
      <c r="D86" s="11">
        <f>SUM((((B86/$D$24)/60)/60))</f>
        <v>1.5162507332284447</v>
      </c>
    </row>
    <row r="87" spans="1:4" x14ac:dyDescent="0.25">
      <c r="A87">
        <v>63</v>
      </c>
      <c r="B87" s="4">
        <f t="shared" si="0"/>
        <v>248155780267521</v>
      </c>
      <c r="C87" s="7"/>
      <c r="D87" s="8"/>
    </row>
    <row r="88" spans="1:4" x14ac:dyDescent="0.25">
      <c r="A88">
        <v>64</v>
      </c>
      <c r="B88" s="4">
        <f t="shared" si="0"/>
        <v>281474976710656</v>
      </c>
      <c r="C88" s="7"/>
      <c r="D88" s="11" t="s">
        <v>27</v>
      </c>
    </row>
    <row r="89" spans="1:4" x14ac:dyDescent="0.25">
      <c r="A89" s="5">
        <v>65</v>
      </c>
      <c r="B89" s="6">
        <f t="shared" si="0"/>
        <v>318644812890625</v>
      </c>
      <c r="C89" s="7" t="s">
        <v>10</v>
      </c>
      <c r="D89" s="11">
        <f>SUM(((((B89/$D$24)/60)/60)))</f>
        <v>2.2128112006293401</v>
      </c>
    </row>
    <row r="90" spans="1:4" x14ac:dyDescent="0.25">
      <c r="A90">
        <v>66</v>
      </c>
      <c r="B90" s="4">
        <f t="shared" ref="B90:B103" si="1">SUM(A90^8)</f>
        <v>360040606269696</v>
      </c>
      <c r="C90" s="7"/>
      <c r="D90" s="8"/>
    </row>
    <row r="91" spans="1:4" x14ac:dyDescent="0.25">
      <c r="A91">
        <v>67</v>
      </c>
      <c r="B91" s="4">
        <f t="shared" si="1"/>
        <v>406067677556641</v>
      </c>
      <c r="C91" s="7"/>
      <c r="D91" s="8"/>
    </row>
    <row r="92" spans="1:4" x14ac:dyDescent="0.25">
      <c r="A92">
        <v>68</v>
      </c>
      <c r="B92" s="4">
        <f t="shared" si="1"/>
        <v>457163239653376</v>
      </c>
      <c r="C92" s="7"/>
      <c r="D92" s="8"/>
    </row>
    <row r="93" spans="1:4" x14ac:dyDescent="0.25">
      <c r="A93">
        <v>69</v>
      </c>
      <c r="B93" s="4">
        <f t="shared" si="1"/>
        <v>513798374428641</v>
      </c>
      <c r="C93" s="7"/>
      <c r="D93" s="8"/>
    </row>
    <row r="94" spans="1:4" x14ac:dyDescent="0.25">
      <c r="A94">
        <v>70</v>
      </c>
      <c r="B94" s="4">
        <f t="shared" si="1"/>
        <v>576480100000000</v>
      </c>
      <c r="C94" s="7"/>
      <c r="D94" s="8"/>
    </row>
    <row r="95" spans="1:4" x14ac:dyDescent="0.25">
      <c r="A95">
        <v>71</v>
      </c>
      <c r="B95" s="4">
        <f t="shared" si="1"/>
        <v>645753531245761</v>
      </c>
      <c r="C95" s="7"/>
      <c r="D95" s="8"/>
    </row>
    <row r="96" spans="1:4" x14ac:dyDescent="0.25">
      <c r="A96">
        <v>72</v>
      </c>
      <c r="B96" s="4">
        <f t="shared" si="1"/>
        <v>722204136308736</v>
      </c>
      <c r="C96" s="7"/>
      <c r="D96" s="8"/>
    </row>
    <row r="97" spans="1:4" x14ac:dyDescent="0.25">
      <c r="A97">
        <v>73</v>
      </c>
      <c r="B97" s="4">
        <f t="shared" si="1"/>
        <v>806460091894081</v>
      </c>
      <c r="C97" s="7"/>
      <c r="D97" s="8"/>
    </row>
    <row r="98" spans="1:4" x14ac:dyDescent="0.25">
      <c r="A98">
        <v>74</v>
      </c>
      <c r="B98" s="4">
        <f t="shared" si="1"/>
        <v>899194740203776</v>
      </c>
      <c r="C98" s="7"/>
      <c r="D98" s="8"/>
    </row>
    <row r="99" spans="1:4" x14ac:dyDescent="0.25">
      <c r="A99">
        <v>75</v>
      </c>
      <c r="B99" s="4">
        <f t="shared" si="1"/>
        <v>1001129150390625</v>
      </c>
      <c r="C99" s="7"/>
      <c r="D99" s="8"/>
    </row>
    <row r="100" spans="1:4" x14ac:dyDescent="0.25">
      <c r="A100">
        <v>76</v>
      </c>
      <c r="B100" s="4">
        <f t="shared" si="1"/>
        <v>1113034787454976</v>
      </c>
      <c r="C100" s="7"/>
      <c r="D100" s="8"/>
    </row>
    <row r="101" spans="1:4" x14ac:dyDescent="0.25">
      <c r="A101">
        <v>77</v>
      </c>
      <c r="B101" s="4">
        <f t="shared" si="1"/>
        <v>1235736291547681</v>
      </c>
      <c r="C101" s="7"/>
      <c r="D101" s="8"/>
    </row>
    <row r="102" spans="1:4" x14ac:dyDescent="0.25">
      <c r="A102">
        <v>78</v>
      </c>
      <c r="B102" s="4">
        <f t="shared" si="1"/>
        <v>1370114370683136</v>
      </c>
      <c r="C102" s="7"/>
      <c r="D102" s="11" t="s">
        <v>27</v>
      </c>
    </row>
    <row r="103" spans="1:4" x14ac:dyDescent="0.25">
      <c r="A103" s="5">
        <v>79</v>
      </c>
      <c r="B103" s="6">
        <f t="shared" si="1"/>
        <v>1517108809906561</v>
      </c>
      <c r="C103" s="7" t="s">
        <v>12</v>
      </c>
      <c r="D103" s="11">
        <f>SUM(((((B103/$D$24)/60)/60)))</f>
        <v>10.53547784657334</v>
      </c>
    </row>
    <row r="104" spans="1:4" x14ac:dyDescent="0.25">
      <c r="C104" s="7"/>
      <c r="D104" s="8"/>
    </row>
    <row r="105" spans="1:4" x14ac:dyDescent="0.25">
      <c r="C105" s="7"/>
      <c r="D105" s="8"/>
    </row>
    <row r="106" spans="1:4" x14ac:dyDescent="0.25">
      <c r="C106" s="7"/>
      <c r="D106" s="11" t="s">
        <v>7</v>
      </c>
    </row>
    <row r="107" spans="1:4" x14ac:dyDescent="0.25">
      <c r="A107">
        <v>79</v>
      </c>
      <c r="B107" s="4">
        <f>SUM(A107^9)</f>
        <v>1.1985159598261832E+17</v>
      </c>
      <c r="C107" s="7" t="s">
        <v>33</v>
      </c>
      <c r="D107" s="18">
        <f>SUM(((((B107/$D$24)/60)/60)/24))</f>
        <v>34.679281244970575</v>
      </c>
    </row>
    <row r="108" spans="1:4" x14ac:dyDescent="0.25">
      <c r="B108" s="4"/>
      <c r="C108" s="7"/>
      <c r="D108" s="18"/>
    </row>
    <row r="109" spans="1:4" x14ac:dyDescent="0.25">
      <c r="C109" s="7"/>
      <c r="D109" s="8"/>
    </row>
    <row r="110" spans="1:4" x14ac:dyDescent="0.25">
      <c r="C110" s="7"/>
      <c r="D110" s="11" t="s">
        <v>11</v>
      </c>
    </row>
    <row r="111" spans="1:4" x14ac:dyDescent="0.25">
      <c r="A111">
        <v>79</v>
      </c>
      <c r="B111" s="4">
        <f>SUM(A111^10)</f>
        <v>9.4682760826268467E+18</v>
      </c>
      <c r="C111" s="7" t="s">
        <v>34</v>
      </c>
      <c r="D111" s="18">
        <f>SUM(((((B111/$D$24)/60)/60)/24)/365)</f>
        <v>7.5059266256237693</v>
      </c>
    </row>
    <row r="112" spans="1:4" x14ac:dyDescent="0.25">
      <c r="B112" s="4"/>
      <c r="C112" s="7"/>
      <c r="D112" s="18"/>
    </row>
    <row r="113" spans="1:5" x14ac:dyDescent="0.25">
      <c r="C113" s="7"/>
      <c r="D113" s="8"/>
    </row>
    <row r="114" spans="1:5" x14ac:dyDescent="0.25">
      <c r="C114" s="7"/>
      <c r="D114" s="11" t="s">
        <v>11</v>
      </c>
    </row>
    <row r="115" spans="1:5" x14ac:dyDescent="0.25">
      <c r="A115">
        <v>79</v>
      </c>
      <c r="B115" s="4">
        <f>SUM(A115^11)</f>
        <v>7.4799381052752095E+20</v>
      </c>
      <c r="C115" s="7" t="s">
        <v>35</v>
      </c>
      <c r="D115" s="18">
        <f>SUM(((((B115/$D$24)/60)/60)/24)/365)</f>
        <v>592.9682034242777</v>
      </c>
    </row>
    <row r="116" spans="1:5" x14ac:dyDescent="0.25">
      <c r="B116" s="4"/>
      <c r="C116" s="7"/>
      <c r="D116" s="18"/>
    </row>
    <row r="117" spans="1:5" x14ac:dyDescent="0.25">
      <c r="B117" s="4"/>
      <c r="C117" s="7"/>
      <c r="D117" s="8"/>
    </row>
    <row r="118" spans="1:5" x14ac:dyDescent="0.25">
      <c r="C118" s="7"/>
      <c r="D118" s="11" t="s">
        <v>11</v>
      </c>
      <c r="E118" s="8"/>
    </row>
    <row r="119" spans="1:5" x14ac:dyDescent="0.25">
      <c r="A119">
        <v>79</v>
      </c>
      <c r="B119" s="4">
        <f>SUM(A119^12)</f>
        <v>5.9091511031674157E+22</v>
      </c>
      <c r="C119" s="7" t="s">
        <v>13</v>
      </c>
      <c r="D119" s="18">
        <f>SUM(((((B119/$D$24)/60)/60)/24)/365)</f>
        <v>46844.488070517953</v>
      </c>
      <c r="E119" s="8"/>
    </row>
    <row r="120" spans="1:5" x14ac:dyDescent="0.25">
      <c r="B120" s="4"/>
      <c r="C120" s="7"/>
      <c r="D120" s="8"/>
    </row>
    <row r="121" spans="1:5" x14ac:dyDescent="0.25">
      <c r="B121" s="4"/>
      <c r="C121" s="7"/>
      <c r="D121" s="8"/>
    </row>
    <row r="122" spans="1:5" x14ac:dyDescent="0.25">
      <c r="C122" s="7"/>
      <c r="D122" s="11" t="s">
        <v>11</v>
      </c>
    </row>
    <row r="123" spans="1:5" x14ac:dyDescent="0.25">
      <c r="A123">
        <v>79</v>
      </c>
      <c r="B123" s="4">
        <f>SUM(A123^13)</f>
        <v>4.6682293715022579E+24</v>
      </c>
      <c r="C123" s="7" t="s">
        <v>32</v>
      </c>
      <c r="D123" s="18">
        <f>SUM(((((B123/$D$24)/60)/60)/24)/365)</f>
        <v>3700714.5575709175</v>
      </c>
    </row>
    <row r="124" spans="1:5" x14ac:dyDescent="0.25">
      <c r="B124" s="4"/>
      <c r="C124" s="7"/>
      <c r="D124" s="18"/>
    </row>
    <row r="125" spans="1:5" x14ac:dyDescent="0.25">
      <c r="B125" s="4"/>
      <c r="C125" s="7"/>
      <c r="D125" s="8"/>
    </row>
    <row r="126" spans="1:5" x14ac:dyDescent="0.25">
      <c r="B126" s="4"/>
      <c r="C126" s="7"/>
      <c r="D126" s="11" t="s">
        <v>11</v>
      </c>
    </row>
    <row r="127" spans="1:5" x14ac:dyDescent="0.25">
      <c r="A127">
        <v>79</v>
      </c>
      <c r="B127" s="4">
        <f>SUM(A127^14)</f>
        <v>3.6879012034867839E+26</v>
      </c>
      <c r="C127" s="7" t="s">
        <v>14</v>
      </c>
      <c r="D127" s="18">
        <f>SUM(((((B127/$D$24)/60)/60)/24)/365)</f>
        <v>292356450.04810244</v>
      </c>
      <c r="E127" s="8"/>
    </row>
    <row r="128" spans="1:5" x14ac:dyDescent="0.25">
      <c r="B128" s="4"/>
      <c r="C128" s="7"/>
    </row>
    <row r="129" spans="1:5" x14ac:dyDescent="0.25">
      <c r="B129" s="4"/>
      <c r="C129" s="7"/>
    </row>
    <row r="130" spans="1:5" x14ac:dyDescent="0.25">
      <c r="B130" s="4"/>
      <c r="C130" s="7"/>
      <c r="D130" s="10" t="s">
        <v>11</v>
      </c>
    </row>
    <row r="131" spans="1:5" x14ac:dyDescent="0.25">
      <c r="A131">
        <v>79</v>
      </c>
      <c r="B131" s="4">
        <f>SUM(A131^15)</f>
        <v>2.9134419507545591E+28</v>
      </c>
      <c r="C131" s="7" t="s">
        <v>26</v>
      </c>
      <c r="D131" s="18">
        <f>SUM(((((B131/$D$24)/60)/60)/24)/365)</f>
        <v>23096159553.800095</v>
      </c>
      <c r="E131" s="8"/>
    </row>
    <row r="134" spans="1:5" x14ac:dyDescent="0.25">
      <c r="A134" s="20"/>
      <c r="B134" s="20"/>
      <c r="C134" s="20"/>
      <c r="D134" s="20"/>
    </row>
    <row r="136" spans="1:5" x14ac:dyDescent="0.25">
      <c r="B136" s="19"/>
    </row>
    <row r="137" spans="1:5" x14ac:dyDescent="0.25">
      <c r="B137" s="19"/>
    </row>
    <row r="138" spans="1:5" x14ac:dyDescent="0.25">
      <c r="B138" s="19"/>
    </row>
    <row r="140" spans="1:5" x14ac:dyDescent="0.25">
      <c r="B140" s="19"/>
    </row>
    <row r="141" spans="1:5" x14ac:dyDescent="0.25">
      <c r="B141" s="19"/>
    </row>
    <row r="144" spans="1:5" x14ac:dyDescent="0.25">
      <c r="B144" s="19"/>
    </row>
    <row r="145" spans="2:2" x14ac:dyDescent="0.25">
      <c r="B145" s="19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Jerry</cp:lastModifiedBy>
  <dcterms:created xsi:type="dcterms:W3CDTF">2017-11-13T19:27:23Z</dcterms:created>
  <dcterms:modified xsi:type="dcterms:W3CDTF">2017-12-01T22:37:18Z</dcterms:modified>
</cp:coreProperties>
</file>